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iscal\Claims\FY 24-25\Budget Transfers\"/>
    </mc:Choice>
  </mc:AlternateContent>
  <xr:revisionPtr revIDLastSave="0" documentId="13_ncr:1_{9074D653-71F8-4A4C-989C-EE78AADDF0EC}" xr6:coauthVersionLast="47" xr6:coauthVersionMax="47" xr10:uidLastSave="{00000000-0000-0000-0000-000000000000}"/>
  <bookViews>
    <workbookView xWindow="28680" yWindow="-105" windowWidth="29040" windowHeight="15720" firstSheet="2" activeTab="2" xr2:uid="{00000000-000D-0000-FFFF-FFFF00000000}"/>
  </bookViews>
  <sheets>
    <sheet name="ACCT" sheetId="2" state="hidden" r:id="rId1"/>
    <sheet name="ORG" sheetId="3" state="hidden" r:id="rId2"/>
    <sheet name="TRANSFER (3)" sheetId="6" r:id="rId3"/>
    <sheet name="Extended Explanation" sheetId="4" r:id="rId4"/>
  </sheets>
  <definedNames>
    <definedName name="DEPT" localSheetId="0">ACCT!#REF!</definedName>
    <definedName name="_xlnm.Print_Area" localSheetId="2">'TRANSFER (3)'!$A$1:$M$48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6" l="1"/>
  <c r="K31" i="6"/>
  <c r="M30" i="6"/>
  <c r="F30" i="6"/>
  <c r="K29" i="6"/>
  <c r="D29" i="6"/>
  <c r="K28" i="6"/>
  <c r="D28" i="6"/>
  <c r="K27" i="6"/>
  <c r="D27" i="6"/>
  <c r="K26" i="6"/>
  <c r="D26" i="6"/>
  <c r="K25" i="6"/>
  <c r="D25" i="6"/>
  <c r="K24" i="6"/>
  <c r="D24" i="6"/>
  <c r="K23" i="6"/>
  <c r="D23" i="6"/>
  <c r="K22" i="6"/>
  <c r="D22" i="6"/>
  <c r="K21" i="6"/>
  <c r="D21" i="6"/>
  <c r="K20" i="6"/>
  <c r="D20" i="6"/>
  <c r="K19" i="6"/>
  <c r="D19" i="6"/>
  <c r="D18" i="6"/>
  <c r="K17" i="6"/>
  <c r="D17" i="6"/>
  <c r="D5" i="6"/>
  <c r="A3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2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2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2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2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<sst xmlns="http://schemas.openxmlformats.org/spreadsheetml/2006/main" count="1193" uniqueCount="1136">
  <si>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</si>
  <si>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</si>
  <si>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</si>
  <si>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</si>
  <si>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</si>
  <si>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</si>
  <si>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</si>
  <si>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</si>
  <si>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</si>
  <si>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</si>
  <si>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</si>
  <si>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</si>
  <si>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</si>
  <si>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</si>
  <si>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</si>
  <si>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</si>
  <si>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</si>
  <si>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</si>
  <si>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</si>
  <si>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</si>
  <si>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</si>
  <si>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</si>
  <si>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</si>
  <si>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</si>
  <si>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</si>
  <si>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</si>
  <si>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</si>
  <si>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</si>
  <si>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</si>
  <si>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</si>
  <si>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</si>
  <si>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</si>
  <si>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</si>
  <si>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</si>
  <si>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</si>
  <si>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</si>
  <si>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</si>
  <si>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</si>
  <si>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</si>
  <si>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</si>
  <si>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</si>
  <si>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</si>
  <si>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</si>
  <si>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</si>
  <si>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</si>
  <si>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</si>
  <si>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</si>
  <si>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</si>
  <si>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</si>
  <si>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</si>
  <si>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</si>
  <si>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</si>
  <si>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</si>
  <si>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</si>
  <si>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</si>
  <si>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</si>
  <si>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</si>
  <si>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</si>
  <si>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</si>
  <si>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</si>
  <si>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</si>
  <si>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</si>
  <si>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</si>
  <si>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</si>
  <si>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</si>
  <si>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</si>
  <si>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</si>
  <si>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</si>
  <si>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</si>
  <si>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</si>
  <si>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</si>
  <si>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</si>
  <si>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</si>
  <si>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</si>
  <si>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</si>
  <si>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</si>
  <si>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</si>
  <si>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</si>
  <si>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</si>
  <si>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</si>
  <si>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</si>
  <si>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</si>
  <si>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</si>
  <si>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</si>
  <si>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</si>
  <si>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</si>
  <si>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</si>
  <si>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</si>
  <si>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</si>
  <si>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</si>
  <si>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</si>
  <si>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</si>
  <si>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</si>
  <si>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</si>
  <si>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</si>
  <si>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</si>
  <si>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</si>
  <si>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</si>
  <si>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</si>
  <si>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</si>
  <si>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</si>
  <si>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</si>
  <si>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</si>
  <si>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</si>
  <si>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</si>
  <si>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</si>
  <si>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</si>
  <si>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</si>
  <si>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</si>
  <si>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</si>
  <si>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</si>
  <si>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</si>
  <si>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</si>
  <si>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</si>
  <si>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</si>
  <si>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</si>
  <si>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</si>
  <si>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</si>
  <si>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</si>
  <si>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</si>
  <si>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</si>
  <si>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</si>
  <si>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</si>
  <si>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</si>
  <si>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</si>
  <si>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</si>
  <si>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</si>
  <si>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</si>
  <si>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</si>
  <si>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</si>
  <si>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</si>
  <si>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</si>
  <si>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</si>
  <si>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</si>
  <si>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</si>
  <si>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</si>
  <si>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</si>
  <si>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</si>
  <si>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</si>
  <si>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</si>
  <si>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</si>
  <si>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</si>
  <si>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</si>
  <si>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</si>
  <si>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</si>
  <si>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</si>
  <si>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</si>
  <si>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</si>
  <si>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</si>
  <si>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</si>
  <si>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</si>
  <si>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</si>
  <si>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</si>
  <si>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</si>
  <si>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</si>
  <si>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</si>
  <si>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</si>
  <si>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</si>
  <si>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</si>
  <si>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</si>
  <si>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</si>
  <si>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</si>
  <si>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</si>
  <si>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</si>
  <si>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</si>
  <si>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</si>
  <si>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</si>
  <si>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</si>
  <si>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</si>
  <si>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</si>
  <si>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</si>
  <si>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</si>
  <si>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</si>
  <si>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</si>
  <si>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</si>
  <si>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</si>
  <si>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</si>
  <si>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</si>
  <si>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</si>
  <si>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</si>
  <si>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</si>
  <si>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</si>
  <si>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</si>
  <si>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</si>
  <si>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</si>
  <si>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</si>
  <si>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</si>
  <si>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</si>
  <si>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</si>
  <si>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</si>
  <si>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</si>
  <si>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</si>
  <si>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</si>
  <si>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</si>
  <si>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</si>
  <si>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</si>
  <si>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</si>
  <si>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</si>
  <si>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</si>
  <si>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</si>
  <si>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</si>
  <si>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</si>
  <si>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</si>
  <si>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</si>
  <si>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</si>
  <si>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</si>
  <si>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</si>
  <si>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</si>
  <si>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</si>
  <si>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</si>
  <si>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</si>
  <si>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</si>
  <si>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</si>
  <si>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</si>
  <si>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</si>
  <si>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</si>
  <si>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</si>
  <si>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</si>
  <si>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</si>
  <si>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</si>
  <si>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</si>
  <si>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</si>
  <si>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</si>
  <si>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</si>
  <si>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</si>
  <si>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</si>
  <si>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</si>
  <si>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</si>
  <si>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</si>
  <si>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</si>
  <si>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</si>
  <si>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</si>
  <si>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</si>
  <si>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</si>
  <si>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</si>
  <si>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</si>
  <si>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</si>
  <si>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</si>
  <si>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</si>
  <si>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</si>
  <si>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</si>
  <si>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</si>
  <si>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</si>
  <si>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</si>
  <si>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</si>
  <si>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</si>
  <si>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</si>
  <si>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</si>
  <si>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</si>
  <si>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</si>
  <si>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</si>
  <si>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</si>
  <si>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</si>
  <si>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</si>
  <si>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</si>
  <si>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</si>
  <si>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</si>
  <si>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</si>
  <si>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</si>
  <si>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</si>
  <si>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</si>
  <si>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</si>
  <si>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</si>
  <si>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</si>
  <si>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</si>
  <si>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</si>
  <si>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</si>
  <si>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</si>
  <si>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</si>
  <si>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</si>
  <si>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</si>
  <si>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</si>
  <si>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</si>
  <si>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</si>
  <si>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</si>
  <si>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</si>
  <si>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</si>
  <si>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</si>
  <si>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</si>
  <si>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</si>
  <si>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</si>
  <si>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</si>
  <si>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</si>
  <si>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</si>
  <si>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</si>
  <si>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</si>
  <si>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</si>
  <si>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</si>
  <si>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</si>
  <si>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</si>
  <si>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</si>
  <si>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</si>
  <si>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</si>
  <si>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</si>
  <si>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</si>
  <si>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</si>
  <si>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</si>
  <si>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</si>
  <si>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</si>
  <si>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</si>
  <si>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</si>
  <si>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</si>
  <si>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</si>
  <si>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</si>
  <si>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</si>
  <si>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</si>
  <si>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</si>
  <si>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</si>
  <si>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</si>
  <si>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</si>
  <si>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</si>
  <si>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</si>
  <si>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</si>
  <si>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</si>
  <si>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</si>
  <si>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</si>
  <si>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</si>
  <si>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</si>
  <si>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</si>
  <si>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</si>
  <si>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</si>
  <si>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</si>
  <si>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</si>
  <si>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</si>
  <si>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</si>
  <si>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</si>
  <si>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</si>
  <si>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</si>
  <si>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</si>
  <si>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</si>
  <si>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</si>
  <si>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</si>
  <si>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</si>
  <si>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</si>
  <si>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</si>
  <si>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</si>
  <si>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</si>
  <si>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</si>
  <si>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</si>
  <si>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</si>
  <si>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</si>
  <si>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</si>
  <si>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</si>
  <si>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</si>
  <si>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</si>
  <si>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</si>
  <si>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</si>
  <si>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</si>
  <si>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</si>
  <si>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</si>
  <si>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</si>
  <si>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</si>
  <si>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</si>
  <si>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</si>
  <si>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</si>
  <si>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</si>
  <si>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</si>
  <si>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</si>
  <si>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</si>
  <si>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</si>
  <si>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</si>
  <si>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</si>
  <si>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</si>
  <si>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</si>
  <si>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</si>
  <si>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</si>
  <si>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</si>
  <si>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</si>
  <si>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</si>
  <si>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</si>
  <si>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</si>
  <si>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</si>
  <si>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</si>
  <si>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</si>
  <si>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</si>
  <si>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</si>
  <si>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</si>
  <si>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</si>
  <si>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</si>
  <si>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</si>
  <si>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</si>
  <si>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</si>
  <si>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</si>
  <si>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</si>
  <si>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</si>
  <si>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</si>
  <si>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</si>
  <si>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</si>
  <si>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</si>
  <si>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</si>
  <si>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</si>
  <si>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</si>
  <si>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</si>
  <si>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</si>
  <si>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</si>
  <si>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</si>
  <si>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</si>
  <si>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</si>
  <si>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</si>
  <si>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</si>
  <si>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</si>
  <si>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</si>
  <si>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</si>
  <si>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</si>
  <si>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</si>
  <si>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</si>
  <si>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</si>
  <si>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</si>
  <si>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</si>
  <si>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</si>
  <si>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</si>
  <si>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</si>
  <si>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</si>
  <si>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</si>
  <si>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</si>
  <si>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</si>
  <si>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</si>
  <si>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</si>
  <si>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</si>
  <si>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</si>
  <si>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</si>
  <si>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</si>
  <si>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</si>
  <si>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</si>
  <si>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</si>
  <si>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</si>
  <si>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</si>
  <si>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</si>
  <si>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</si>
  <si>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</si>
  <si>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</si>
  <si>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</si>
  <si>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</si>
  <si>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</si>
  <si>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</si>
  <si>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</si>
  <si>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</si>
  <si>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</si>
  <si>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</si>
  <si>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</si>
  <si>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</si>
  <si>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</si>
  <si>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</si>
  <si>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</si>
  <si>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</si>
  <si>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</si>
  <si>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</si>
  <si>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</si>
  <si>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</si>
  <si>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</si>
  <si>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</si>
  <si>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</si>
  <si>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</si>
  <si>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</si>
  <si>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</si>
  <si>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</si>
  <si>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</si>
  <si>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</si>
  <si>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</si>
  <si>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</si>
  <si>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</si>
  <si>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</si>
  <si>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</si>
  <si>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</si>
  <si>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</si>
  <si>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</si>
  <si>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</si>
  <si>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</si>
  <si>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</si>
  <si>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</si>
  <si>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</si>
  <si>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</si>
  <si>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</si>
  <si>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</si>
  <si>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</si>
  <si>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</si>
  <si>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</si>
  <si>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</si>
  <si>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</si>
  <si>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</si>
  <si>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</si>
  <si>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</si>
  <si>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</si>
  <si>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</si>
  <si>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</si>
  <si>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</si>
  <si>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</si>
  <si>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</si>
  <si>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</si>
  <si>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</si>
  <si>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</si>
  <si>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</si>
  <si>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</si>
  <si>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</si>
  <si>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</si>
  <si>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</si>
  <si>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</si>
  <si>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</si>
  <si>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</si>
  <si>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</si>
  <si>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</si>
  <si>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</si>
  <si>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</si>
  <si>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</si>
  <si>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</si>
  <si>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</si>
  <si>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</si>
  <si>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</si>
  <si>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</si>
  <si>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</si>
  <si>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</si>
  <si>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</si>
  <si>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</si>
  <si>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</si>
  <si>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</si>
  <si>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</si>
  <si>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</si>
  <si>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</si>
  <si>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</si>
  <si>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</si>
  <si>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</si>
  <si>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</si>
  <si>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</si>
  <si>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</si>
  <si>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</si>
  <si>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</si>
  <si>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</si>
  <si>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</si>
  <si>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</si>
  <si>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</si>
  <si>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</si>
  <si>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</si>
  <si>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</si>
  <si>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</si>
  <si>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</si>
  <si>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</si>
  <si>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</si>
  <si>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</si>
  <si>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</si>
  <si>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</si>
  <si>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</si>
  <si>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</si>
  <si>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</si>
  <si>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</si>
  <si>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</si>
  <si>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</si>
  <si>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</si>
  <si>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</si>
  <si>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</si>
  <si>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</si>
  <si>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</si>
  <si>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</si>
  <si>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</si>
  <si>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</si>
  <si>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</si>
  <si>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</si>
  <si>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</si>
  <si>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</si>
  <si>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</si>
  <si>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</si>
  <si>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</si>
  <si>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</si>
  <si>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</si>
  <si>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</si>
  <si>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</si>
  <si>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</si>
  <si>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</si>
  <si>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</si>
  <si>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</si>
  <si>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</si>
  <si>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</si>
  <si>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</si>
  <si>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</si>
  <si>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</si>
  <si>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</si>
  <si>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</si>
  <si>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</si>
  <si>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</si>
  <si>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</si>
  <si>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</si>
  <si>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</si>
  <si>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</si>
  <si>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</si>
  <si>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</si>
  <si>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</si>
  <si>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</si>
  <si>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</si>
  <si>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</si>
  <si>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</si>
  <si>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</si>
  <si>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</si>
  <si>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</si>
  <si>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</si>
  <si>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</si>
  <si>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</si>
  <si>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</si>
  <si>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</si>
  <si>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</si>
  <si>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</si>
  <si>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</si>
  <si>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</si>
  <si>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</si>
  <si>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</si>
  <si>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</si>
  <si>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</si>
  <si>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</si>
  <si>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</si>
  <si>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</si>
  <si>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</si>
  <si>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</si>
  <si>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</si>
  <si>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</si>
  <si>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</si>
  <si>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</si>
  <si>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</si>
  <si>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</si>
  <si>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</si>
  <si>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</si>
  <si>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</si>
  <si>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</si>
  <si>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</si>
  <si>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</si>
  <si>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</si>
  <si>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</si>
  <si>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</si>
  <si>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</si>
  <si>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</si>
  <si>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</si>
  <si>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</si>
  <si>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</si>
  <si>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</si>
  <si>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</si>
  <si>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</si>
  <si>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</si>
  <si>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</si>
  <si>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</si>
  <si>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</si>
  <si>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</si>
  <si>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</si>
  <si>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</si>
  <si>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</si>
  <si>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</si>
  <si>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</si>
  <si>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</si>
  <si>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</si>
  <si>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</si>
  <si>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</si>
  <si>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</si>
  <si>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</si>
  <si>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</si>
  <si>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</si>
  <si>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</si>
  <si>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</si>
  <si>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</si>
  <si>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</si>
  <si>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</si>
  <si>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</si>
  <si>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</si>
  <si>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</si>
  <si>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</si>
  <si>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</si>
  <si>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</si>
  <si>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</si>
  <si>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</si>
  <si>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</si>
  <si>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</si>
  <si>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</si>
  <si>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</si>
  <si>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</si>
  <si>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</si>
  <si>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</si>
  <si>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</si>
  <si>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</si>
  <si>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</si>
  <si>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</si>
  <si>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</si>
  <si>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</si>
  <si>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</si>
  <si>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</si>
  <si>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</si>
  <si>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</si>
  <si>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</si>
  <si>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</si>
  <si>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</si>
  <si>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</si>
  <si>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</si>
  <si>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</si>
  <si>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</si>
  <si>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</si>
  <si>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</si>
  <si>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</si>
  <si>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</si>
  <si>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</si>
  <si>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</si>
  <si>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</si>
  <si>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</si>
  <si>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</si>
  <si>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</si>
  <si>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</si>
  <si>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</si>
  <si>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</si>
  <si>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</si>
  <si>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</si>
  <si>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</si>
  <si>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</si>
  <si>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</si>
  <si>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</si>
  <si>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</si>
  <si>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</si>
  <si>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</si>
  <si>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</si>
  <si>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</si>
  <si>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</si>
  <si>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</si>
  <si>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</si>
  <si>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</si>
  <si>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</si>
  <si>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</si>
  <si>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</si>
  <si>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</si>
  <si>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</si>
  <si>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</si>
  <si>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</si>
  <si>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</si>
  <si>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</si>
  <si>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</si>
  <si>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</si>
  <si>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</si>
  <si>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</si>
  <si>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</si>
  <si>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</si>
  <si>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</si>
  <si>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</si>
  <si>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</si>
  <si>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</si>
  <si>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</si>
  <si>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</si>
  <si>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</si>
  <si>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</si>
  <si>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</si>
  <si>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</si>
  <si>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</si>
  <si>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</si>
  <si>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</si>
  <si>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</si>
  <si>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</si>
  <si>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</si>
  <si>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</si>
  <si>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</si>
  <si>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</si>
  <si>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</si>
  <si>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</si>
  <si>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</si>
  <si>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</si>
  <si>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</si>
  <si>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</si>
  <si>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</si>
  <si>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</si>
  <si>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</si>
  <si>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</si>
  <si>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</si>
  <si>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</si>
  <si>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</si>
  <si>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</si>
  <si>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</si>
  <si>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</si>
  <si>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</si>
  <si>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</si>
  <si>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</si>
  <si>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</si>
  <si>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</si>
  <si>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</si>
  <si>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</si>
  <si>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</si>
  <si>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</si>
  <si>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</si>
  <si>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</si>
  <si>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</si>
  <si>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</si>
  <si>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</si>
  <si>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</si>
  <si>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</si>
  <si>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</si>
  <si>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</si>
  <si>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</si>
  <si>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</si>
  <si>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</si>
  <si>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</si>
  <si>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</si>
  <si>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</si>
  <si>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</si>
  <si>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</si>
  <si>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</si>
  <si>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</si>
  <si>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</si>
  <si>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</si>
  <si>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</si>
  <si>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</si>
  <si>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</si>
  <si>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</si>
  <si>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</si>
  <si>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</si>
  <si>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</si>
  <si>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</si>
  <si>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</si>
  <si>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</si>
  <si>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</si>
  <si>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</si>
  <si>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</si>
  <si>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</si>
  <si>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</si>
  <si>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</si>
  <si>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</si>
  <si>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</si>
  <si>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</si>
  <si>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</si>
  <si>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</si>
  <si>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</si>
  <si>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</si>
  <si>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</si>
  <si>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</si>
  <si>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</si>
  <si>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</si>
  <si>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</si>
  <si>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</si>
  <si>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</si>
  <si>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</si>
  <si>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</si>
  <si>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</si>
  <si>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</si>
  <si>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</si>
  <si>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</si>
  <si>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</si>
  <si>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</si>
  <si>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</si>
  <si>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</si>
  <si>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</si>
  <si>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</si>
  <si>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</si>
  <si>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</si>
  <si>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</si>
  <si>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</si>
  <si>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</si>
  <si>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</si>
  <si>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</si>
  <si>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</si>
  <si>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</si>
  <si>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</si>
  <si>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</si>
  <si>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</si>
  <si>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</si>
  <si>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</si>
  <si>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</si>
  <si>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</si>
  <si>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</si>
  <si>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</si>
  <si>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</si>
  <si>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</si>
  <si>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</si>
  <si>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</si>
  <si>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</si>
  <si>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</si>
  <si>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</si>
  <si>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</si>
  <si>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</si>
  <si>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</si>
  <si>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</si>
  <si>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</si>
  <si>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</si>
  <si>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</si>
  <si>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</si>
  <si>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</si>
  <si>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</si>
  <si>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</si>
  <si>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</si>
  <si>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</si>
  <si>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</si>
  <si>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</si>
  <si>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</si>
  <si>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</si>
  <si>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</si>
  <si>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</si>
  <si>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</si>
  <si>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</si>
  <si>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</si>
  <si>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</si>
  <si>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</si>
  <si>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</si>
  <si>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</si>
  <si>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</si>
  <si>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</si>
  <si>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</si>
  <si>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</si>
  <si>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</si>
  <si>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</si>
  <si>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</si>
  <si>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</si>
  <si>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</si>
  <si>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</si>
  <si>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</si>
  <si>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</si>
  <si>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</si>
  <si>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</si>
  <si>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</si>
  <si>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</si>
  <si>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</si>
  <si>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</si>
  <si>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</si>
  <si>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</si>
  <si>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</si>
  <si>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</si>
  <si>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</si>
  <si>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</si>
  <si>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</si>
  <si>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</si>
  <si>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</si>
  <si>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</si>
  <si>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</si>
  <si>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</si>
  <si>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</si>
  <si>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</si>
  <si>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</si>
  <si>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</si>
  <si>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</si>
  <si>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</si>
  <si>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</si>
  <si>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</si>
  <si>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</si>
  <si>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</si>
  <si>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</si>
  <si>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</si>
  <si>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</si>
  <si>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</si>
  <si>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</si>
  <si>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</si>
  <si>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</si>
  <si>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</si>
  <si>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</si>
  <si>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</si>
  <si>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</si>
  <si>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</si>
  <si>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</si>
  <si>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</si>
  <si>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</si>
  <si>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</si>
  <si>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</si>
  <si>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</si>
  <si>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</si>
  <si>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</si>
  <si>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</si>
  <si>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</si>
  <si>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</si>
  <si>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</si>
  <si>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</si>
  <si>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</si>
  <si>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</si>
  <si>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</si>
  <si>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</si>
  <si>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</si>
  <si>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</si>
  <si>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</si>
  <si>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</si>
  <si>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</si>
  <si>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</si>
  <si>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</si>
  <si>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</si>
  <si>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</si>
  <si>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</si>
  <si>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</si>
  <si>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</si>
  <si>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</si>
  <si>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</si>
  <si>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</si>
  <si>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</si>
  <si>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</si>
  <si>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</si>
  <si>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</si>
  <si>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</si>
  <si>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</si>
  <si>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</si>
  <si>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</si>
  <si>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</si>
  <si>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</si>
  <si>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</si>
  <si>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</si>
  <si>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</si>
  <si>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</si>
  <si>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</si>
  <si>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</si>
  <si>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</si>
  <si>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</si>
  <si>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</si>
  <si>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</si>
  <si>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</si>
  <si>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</si>
  <si>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</si>
  <si>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</si>
  <si>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</si>
  <si>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</si>
  <si>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</si>
  <si>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</si>
  <si>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</si>
  <si>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</si>
  <si>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</si>
  <si>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</si>
  <si>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</si>
  <si>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</si>
  <si>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</si>
  <si>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</si>
  <si>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</si>
  <si>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</si>
  <si>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</si>
  <si>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</si>
  <si>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</si>
  <si>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</si>
  <si>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</si>
  <si>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</si>
  <si>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</si>
  <si>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</si>
  <si>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</si>
  <si>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</si>
  <si>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</si>
  <si>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</si>
  <si>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</si>
  <si>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</si>
  <si>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</si>
  <si>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</si>
  <si>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</si>
  <si>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</si>
  <si>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</si>
  <si>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</si>
  <si>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</si>
  <si>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</si>
  <si>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</si>
  <si>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</si>
  <si>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</si>
  <si>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</si>
  <si>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</si>
  <si>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</si>
  <si>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</si>
  <si>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</si>
  <si>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</si>
  <si>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</si>
  <si>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</si>
  <si>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</si>
  <si>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</si>
  <si>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</si>
  <si>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</si>
  <si>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</si>
  <si>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</si>
  <si>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</si>
  <si>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</si>
  <si>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</si>
  <si>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</si>
  <si>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</si>
  <si>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</si>
  <si>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</si>
  <si>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</si>
  <si>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</si>
  <si>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</si>
  <si>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</si>
  <si>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</si>
  <si>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</si>
  <si>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</si>
  <si>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</si>
  <si>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</si>
  <si>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</si>
  <si>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</si>
  <si>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</si>
  <si>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</si>
  <si>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</si>
  <si>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</si>
  <si>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</si>
  <si>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</si>
  <si>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</si>
  <si>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</si>
  <si>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</si>
  <si>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</si>
  <si>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</si>
  <si>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</si>
  <si>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</si>
  <si>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</si>
  <si>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</si>
  <si>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</si>
  <si>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</si>
  <si>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</si>
  <si>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</si>
  <si>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</si>
  <si>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</si>
  <si>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</si>
  <si>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</si>
  <si>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</si>
  <si>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</si>
  <si>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</si>
  <si>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</si>
  <si>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</si>
  <si>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</si>
  <si>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</si>
  <si>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</si>
  <si>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</si>
  <si>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</si>
  <si>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</si>
  <si>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</si>
  <si>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</si>
  <si>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</si>
  <si>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</si>
  <si>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</si>
  <si>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</si>
  <si>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</si>
  <si>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</si>
  <si>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</si>
  <si>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</si>
  <si>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</si>
  <si>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</si>
  <si>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</si>
  <si>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</si>
  <si>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</si>
  <si>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</si>
  <si>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</si>
  <si>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</si>
  <si>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</si>
  <si>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</si>
  <si>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</si>
  <si>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</si>
  <si>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</si>
  <si>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</si>
  <si>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</si>
  <si>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</si>
  <si>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</si>
  <si>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</si>
  <si>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</si>
  <si>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</si>
  <si>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</si>
  <si>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</si>
  <si>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</si>
  <si>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 xml:space="preserve">Budget transfer for PACE Engineering to draw up plans to permit the Jail Chiller project ($25,000.00) and Health and Human Services HVAC system ($2,500.00)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</si>
</sst>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307"/>
  <sheetViews>
    <sheetView topLeftCell="A55"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2" priority="1"/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0" t="s">
        <v>0</v>
      </c>
      <c r="G1" s="110"/>
      <c r="H1" s="110"/>
      <c r="I1" s="110"/>
      <c r="J1" s="110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2"/>
      <c r="M2" s="113"/>
    </row>
    <row r="3" spans="1:13" ht="6" customHeight="1" thickBot="1" x14ac:dyDescent="0.25">
      <c r="L3" s="114"/>
      <c r="M3" s="115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16" t="str">
        <f>+VLOOKUP(I17,ORG!A3:B291,2,FALSE)</f>
        <v>COURTHOUSE &amp; GROUNDS</v>
      </c>
      <c r="E5" s="116"/>
      <c r="F5" s="116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v>45762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7"/>
      <c r="B8" s="117"/>
      <c r="C8" s="117"/>
      <c r="D8" s="117"/>
      <c r="E8" s="117"/>
      <c r="F8" s="117"/>
      <c r="G8" s="117"/>
      <c r="H8" s="117"/>
      <c r="I8" s="117"/>
      <c r="J8" s="117"/>
      <c r="K8" s="118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4" t="s">
        <v>1135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6"/>
    </row>
    <row r="11" spans="1:13" ht="15" customHeight="1" x14ac:dyDescent="0.2">
      <c r="A11" s="104"/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6"/>
    </row>
    <row r="12" spans="1:13" ht="69.75" customHeight="1" thickBot="1" x14ac:dyDescent="0.25">
      <c r="A12" s="107"/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9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1001</v>
      </c>
      <c r="B17" s="40">
        <v>107010</v>
      </c>
      <c r="C17" s="41">
        <v>723000</v>
      </c>
      <c r="D17" s="29" t="str">
        <f>+VLOOKUP(+C17,ACCT!$A:$B,2,FALSE)</f>
        <v>PROFESSIONAL &amp; SPECIALIZED SERVICES</v>
      </c>
      <c r="E17" s="42"/>
      <c r="F17" s="58">
        <v>27500</v>
      </c>
      <c r="G17" s="7"/>
      <c r="H17" s="89">
        <v>1001</v>
      </c>
      <c r="I17" s="89">
        <v>107010</v>
      </c>
      <c r="J17" s="91">
        <v>761010</v>
      </c>
      <c r="K17" s="92" t="str">
        <f>+VLOOKUP(+J17,ACCT!$A:$B,2,FALSE)</f>
        <v>BUILDING &amp; IMPROVEMENTS</v>
      </c>
      <c r="L17" s="42"/>
      <c r="M17" s="58">
        <v>27500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/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27500</v>
      </c>
      <c r="G30" s="39"/>
      <c r="H30" s="93"/>
      <c r="I30" s="93"/>
      <c r="J30" s="94"/>
      <c r="K30" s="95" t="s">
        <v>18</v>
      </c>
      <c r="L30" s="32"/>
      <c r="M30" s="59">
        <f>SUM(M17:M29)</f>
        <v>27500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A10:M12"/>
    <mergeCell ref="F1:J1"/>
    <mergeCell ref="B2:K2"/>
    <mergeCell ref="L2:M3"/>
    <mergeCell ref="D5:F5"/>
    <mergeCell ref="A8:K8"/>
  </mergeCells>
  <conditionalFormatting sqref="D17:D29 K17:K29">
    <cfRule type="cellIs" dxfId="1" priority="2" stopIfTrue="1" operator="equal">
      <formula>"""#N/A"""</formula>
    </cfRule>
  </conditionalFormatting>
  <conditionalFormatting sqref="K31:K32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e">
        <f>+#REF!</f>
        <v>#REF!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purl.org/dc/elements/1.1/"/>
    <ds:schemaRef ds:uri="http://schemas.microsoft.com/office/2006/metadata/properties"/>
    <ds:schemaRef ds:uri="0710bbcc-2101-40f2-baab-5d0930ad47e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ACCT</vt:lpstr>
      <vt:lpstr>ORG</vt:lpstr>
      <vt:lpstr>TRANSFER (3)</vt:lpstr>
      <vt:lpstr>Extended Explanation</vt:lpstr>
      <vt:lpstr>'TRANSFER (3)'!Print_Area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2024-09-11T18:08:18Z</cp:lastPrinted>
  <dcterms:created xsi:type="dcterms:W3CDTF">1999-03-09T18:14:26Z</dcterms:created>
  <dcterms:modified xsi:type="dcterms:W3CDTF">2025-04-08T15:44:48Z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